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ka.PC-INFI45\Desktop\IVANKA\IZVRŠENJE PRORAČUNA - 2025\IZVRŠENJE_06_2025\"/>
    </mc:Choice>
  </mc:AlternateContent>
  <bookViews>
    <workbookView xWindow="0" yWindow="0" windowWidth="19200" windowHeight="7620"/>
  </bookViews>
  <sheets>
    <sheet name="Institut za filozofiju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3" l="1"/>
  <c r="E36" i="3"/>
  <c r="F15" i="3" l="1"/>
  <c r="F16" i="3"/>
  <c r="F17" i="3"/>
  <c r="F19" i="3"/>
  <c r="F25" i="3"/>
  <c r="F37" i="3"/>
  <c r="F38" i="3"/>
  <c r="F42" i="3"/>
  <c r="F48" i="3"/>
  <c r="F51" i="3"/>
  <c r="D46" i="3" l="1"/>
  <c r="E46" i="3"/>
  <c r="C46" i="3"/>
  <c r="D45" i="3"/>
  <c r="E50" i="3"/>
  <c r="D50" i="3"/>
  <c r="C50" i="3"/>
  <c r="F50" i="3" l="1"/>
  <c r="E45" i="3"/>
  <c r="C45" i="3"/>
  <c r="F45" i="3" s="1"/>
  <c r="F46" i="3"/>
  <c r="E18" i="3"/>
  <c r="D14" i="3"/>
  <c r="E14" i="3"/>
  <c r="D18" i="3"/>
  <c r="C14" i="3"/>
  <c r="C18" i="3"/>
  <c r="F18" i="3" l="1"/>
  <c r="F14" i="3"/>
  <c r="C13" i="3"/>
  <c r="E13" i="3"/>
  <c r="D13" i="3"/>
  <c r="D12" i="3" s="1"/>
  <c r="D11" i="3" s="1"/>
  <c r="E55" i="3"/>
  <c r="D55" i="3"/>
  <c r="F13" i="3" l="1"/>
  <c r="E12" i="3"/>
  <c r="D41" i="3"/>
  <c r="E41" i="3"/>
  <c r="D59" i="3"/>
  <c r="E59" i="3"/>
  <c r="E54" i="3" s="1"/>
  <c r="D54" i="3"/>
  <c r="D53" i="3" s="1"/>
  <c r="D36" i="3"/>
  <c r="D23" i="3"/>
  <c r="D22" i="3" s="1"/>
  <c r="E23" i="3"/>
  <c r="C41" i="3"/>
  <c r="F41" i="3" l="1"/>
  <c r="D35" i="3"/>
  <c r="F36" i="3"/>
  <c r="E35" i="3"/>
  <c r="E22" i="3"/>
  <c r="E11" i="3"/>
  <c r="E53" i="3"/>
  <c r="D52" i="3"/>
  <c r="D44" i="3"/>
  <c r="D43" i="3" s="1"/>
  <c r="C35" i="3"/>
  <c r="D21" i="3"/>
  <c r="D20" i="3" s="1"/>
  <c r="D10" i="3" s="1"/>
  <c r="D9" i="3" s="1"/>
  <c r="D8" i="3" s="1"/>
  <c r="F35" i="3" l="1"/>
  <c r="E21" i="3"/>
  <c r="E52" i="3"/>
  <c r="E44" i="3"/>
  <c r="C23" i="3"/>
  <c r="C59" i="3"/>
  <c r="C55" i="3"/>
  <c r="C22" i="3" l="1"/>
  <c r="F22" i="3" s="1"/>
  <c r="F23" i="3"/>
  <c r="E43" i="3"/>
  <c r="E20" i="3"/>
  <c r="C21" i="3"/>
  <c r="C54" i="3"/>
  <c r="C53" i="3" s="1"/>
  <c r="C12" i="3"/>
  <c r="C20" i="3" l="1"/>
  <c r="F20" i="3" s="1"/>
  <c r="F21" i="3"/>
  <c r="C11" i="3"/>
  <c r="F11" i="3" s="1"/>
  <c r="F12" i="3"/>
  <c r="E10" i="3"/>
  <c r="C52" i="3"/>
  <c r="C44" i="3"/>
  <c r="C43" i="3" l="1"/>
  <c r="F43" i="3" s="1"/>
  <c r="F44" i="3"/>
  <c r="E9" i="3"/>
  <c r="C10" i="3" l="1"/>
  <c r="F10" i="3" s="1"/>
  <c r="E8" i="3"/>
  <c r="C9" i="3" l="1"/>
  <c r="C8" i="3" s="1"/>
  <c r="F8" i="3" s="1"/>
  <c r="F9" i="3" l="1"/>
</calcChain>
</file>

<file path=xl/sharedStrings.xml><?xml version="1.0" encoding="utf-8"?>
<sst xmlns="http://schemas.openxmlformats.org/spreadsheetml/2006/main" count="108" uniqueCount="45">
  <si>
    <t/>
  </si>
  <si>
    <t>080</t>
  </si>
  <si>
    <t>MINISTARSTVO ZNANOSTI I OBRAZOVANJA</t>
  </si>
  <si>
    <t>3</t>
  </si>
  <si>
    <t>Rashodi poslovanja</t>
  </si>
  <si>
    <t>32</t>
  </si>
  <si>
    <t>Materijalni rashodi</t>
  </si>
  <si>
    <t>31</t>
  </si>
  <si>
    <t>Rashodi za zaposlene</t>
  </si>
  <si>
    <t>34</t>
  </si>
  <si>
    <t>Financijski rashodi</t>
  </si>
  <si>
    <t>37</t>
  </si>
  <si>
    <t>Naknade građanima i kućanstvima na temelju osiguranja i druge naknade</t>
  </si>
  <si>
    <t>4</t>
  </si>
  <si>
    <t>Rashodi za nabavu nefinancijske imovine</t>
  </si>
  <si>
    <t>42</t>
  </si>
  <si>
    <t>Rashodi za nabavu proizvedene dugotrajne imovine</t>
  </si>
  <si>
    <t>0150</t>
  </si>
  <si>
    <t>Istraživanje i razvoj: Opće javne usluge</t>
  </si>
  <si>
    <t>3801</t>
  </si>
  <si>
    <t>ULAGANJE U ZNANSTVENO ISTRAŽIVAČKU DJELATNOST</t>
  </si>
  <si>
    <t>51</t>
  </si>
  <si>
    <t>08008</t>
  </si>
  <si>
    <t>Javni instituti u Republici Hrvatskoj</t>
  </si>
  <si>
    <t>PROGRAMSKO FINANCIRANJE JAVNIH ZNANSTVENIH INSTITUTA</t>
  </si>
  <si>
    <t>II. POSEBNI DIO</t>
  </si>
  <si>
    <t>11</t>
  </si>
  <si>
    <t>Opći prihodi i primici</t>
  </si>
  <si>
    <t>Pomoći EU</t>
  </si>
  <si>
    <t>52</t>
  </si>
  <si>
    <t>Ostale pomoći</t>
  </si>
  <si>
    <t>Vlastiti prihodi</t>
  </si>
  <si>
    <t>3092  INSTITUT ZA FILOZOFIJU</t>
  </si>
  <si>
    <t>PROGRAMSKO FINANCIRANJE JI IZ EVIDENCIJSKIH PRIHODA</t>
  </si>
  <si>
    <t>SAMOSTALNA DJELATNOST JAVNIH INSTITUTA IZ EVID. FONDOVA</t>
  </si>
  <si>
    <t>PROGRAMSKO FINANCIRANJE JI IZ STRUKTURNIH I INV. FONDOVA EU</t>
  </si>
  <si>
    <t>Mehanizam za oporavak i otpornost</t>
  </si>
  <si>
    <t>INDEKS
(5)/(3)</t>
  </si>
  <si>
    <t>A622150</t>
  </si>
  <si>
    <t>A622151</t>
  </si>
  <si>
    <t>A622152</t>
  </si>
  <si>
    <t>A622153</t>
  </si>
  <si>
    <t>IZVORNI PLAN ILI REBALANS 
2025.</t>
  </si>
  <si>
    <t>TEKUĆI PLAN 
2025.</t>
  </si>
  <si>
    <t>OSTVARENJE/IZVRŠENJE 
01.2025. - 06.2025.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</si>
</sst>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Times New Roman"/>
      <family val="1"/>
    </font>
  </fonts>
  <fills count="49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64"/>
      </top>
      <bottom style="thin">
        <color indexed="18"/>
      </bottom>
      <diagonal/>
    </border>
    <border>
      <left style="thin">
        <color indexed="18"/>
      </left>
      <right/>
      <top style="thin">
        <color indexed="64"/>
      </top>
      <bottom style="thin">
        <color indexed="18"/>
      </bottom>
      <diagonal/>
    </border>
    <border>
      <left/>
      <right style="thin">
        <color indexed="18"/>
      </right>
      <top style="thin">
        <color indexed="64"/>
      </top>
      <bottom style="thin">
        <color indexed="18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42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0" fontId="21" fillId="0" borderId="0" xfId="0" applyFont="1"/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5" borderId="1" xfId="50" quotePrefix="1">
      <alignment horizontal="left" vertical="center" indent="1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0" fontId="18" fillId="0" borderId="0" xfId="0" applyFont="1" applyAlignment="1">
      <alignment horizontal="center"/>
    </xf>
    <xf numFmtId="3" fontId="23" fillId="28" borderId="1" xfId="24" applyNumberFormat="1" applyFont="1">
      <alignment vertical="center"/>
    </xf>
    <xf numFmtId="3" fontId="22" fillId="28" borderId="1" xfId="24" applyNumberFormat="1" applyFont="1">
      <alignment vertical="center"/>
    </xf>
    <xf numFmtId="0" fontId="2" fillId="0" borderId="0" xfId="0" applyFont="1" applyAlignment="1">
      <alignment horizontal="right"/>
    </xf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3" fontId="5" fillId="47" borderId="1" xfId="24" applyNumberFormat="1" applyFill="1">
      <alignment vertical="center"/>
    </xf>
    <xf numFmtId="0" fontId="22" fillId="5" borderId="1" xfId="50" quotePrefix="1" applyFont="1" applyAlignment="1">
      <alignment horizontal="left" vertical="center" indent="5"/>
    </xf>
    <xf numFmtId="0" fontId="22" fillId="5" borderId="1" xfId="50" quotePrefix="1" applyFont="1">
      <alignment horizontal="left" vertical="center" indent="1"/>
    </xf>
    <xf numFmtId="0" fontId="22" fillId="5" borderId="1" xfId="50" quotePrefix="1" applyFont="1" applyAlignment="1">
      <alignment horizontal="left" vertical="center" indent="7"/>
    </xf>
    <xf numFmtId="0" fontId="20" fillId="30" borderId="1" xfId="28" quotePrefix="1" applyNumberFormat="1" applyFont="1" applyAlignment="1">
      <alignment horizontal="center" vertical="center"/>
    </xf>
    <xf numFmtId="9" fontId="23" fillId="47" borderId="1" xfId="24" applyNumberFormat="1" applyFont="1" applyFill="1">
      <alignment vertical="center"/>
    </xf>
    <xf numFmtId="4" fontId="24" fillId="48" borderId="8" xfId="28" applyNumberFormat="1" applyFont="1" applyFill="1" applyBorder="1" applyAlignment="1">
      <alignment horizontal="center" vertical="center" wrapText="1" justifyLastLine="1"/>
    </xf>
    <xf numFmtId="4" fontId="24" fillId="48" borderId="9" xfId="28" applyNumberFormat="1" applyFont="1" applyFill="1" applyBorder="1" applyAlignment="1">
      <alignment horizontal="center" vertical="center" wrapText="1" justifyLastLine="1"/>
    </xf>
    <xf numFmtId="4" fontId="24" fillId="48" borderId="7" xfId="28" applyNumberFormat="1" applyFont="1" applyFill="1" applyBorder="1" applyAlignment="1">
      <alignment horizontal="center" vertical="center" wrapText="1" justifyLastLine="1"/>
    </xf>
    <xf numFmtId="4" fontId="23" fillId="28" borderId="1" xfId="24" applyNumberFormat="1" applyFont="1">
      <alignment vertical="center"/>
    </xf>
    <xf numFmtId="4" fontId="22" fillId="28" borderId="1" xfId="24" applyNumberFormat="1" applyFont="1">
      <alignment vertical="center"/>
    </xf>
    <xf numFmtId="4" fontId="5" fillId="28" borderId="1" xfId="24" applyNumberFormat="1">
      <alignment vertical="center"/>
    </xf>
    <xf numFmtId="4" fontId="5" fillId="0" borderId="1" xfId="58" applyNumberFormat="1">
      <alignment horizontal="right" vertical="center"/>
    </xf>
    <xf numFmtId="4" fontId="5" fillId="47" borderId="1" xfId="24" applyNumberFormat="1" applyFill="1">
      <alignment vertic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left"/>
    </xf>
  </cellXfs>
  <cellStyles count="6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 2" xfId="23"/>
    <cellStyle name="Normal 3" xfId="1"/>
    <cellStyle name="Normalno" xfId="0" builtinId="0"/>
    <cellStyle name="SAPBEXaggData" xfId="24"/>
    <cellStyle name="SAPBEXaggDataEmph" xfId="25"/>
    <cellStyle name="SAPBEXaggItem" xfId="26"/>
    <cellStyle name="SAPBEXaggItemX" xfId="27"/>
    <cellStyle name="SAPBEXchaText" xfId="28"/>
    <cellStyle name="SAPBEXexcBad7" xfId="29"/>
    <cellStyle name="SAPBEXexcBad8" xfId="30"/>
    <cellStyle name="SAPBEXexcBad9" xfId="31"/>
    <cellStyle name="SAPBEXexcCritical4" xfId="32"/>
    <cellStyle name="SAPBEXexcCritical5" xfId="33"/>
    <cellStyle name="SAPBEXexcCritical6" xfId="34"/>
    <cellStyle name="SAPBEXexcGood1" xfId="35"/>
    <cellStyle name="SAPBEXexcGood2" xfId="36"/>
    <cellStyle name="SAPBEXexcGood3" xfId="37"/>
    <cellStyle name="SAPBEXfilterDrill" xfId="38"/>
    <cellStyle name="SAPBEXfilterItem" xfId="39"/>
    <cellStyle name="SAPBEXfilterText" xfId="40"/>
    <cellStyle name="SAPBEXformats" xfId="41"/>
    <cellStyle name="SAPBEXheaderItem" xfId="42"/>
    <cellStyle name="SAPBEXheaderText" xfId="43"/>
    <cellStyle name="SAPBEXHLevel0" xfId="44"/>
    <cellStyle name="SAPBEXHLevel0X" xfId="45"/>
    <cellStyle name="SAPBEXHLevel1" xfId="46"/>
    <cellStyle name="SAPBEXHLevel1X" xfId="47"/>
    <cellStyle name="SAPBEXHLevel2" xfId="48"/>
    <cellStyle name="SAPBEXHLevel2X" xfId="49"/>
    <cellStyle name="SAPBEXHLevel3" xfId="50"/>
    <cellStyle name="SAPBEXHLevel3X" xfId="51"/>
    <cellStyle name="SAPBEXinputData" xfId="52"/>
    <cellStyle name="SAPBEXItemHeader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assignedItem" xfId="63"/>
    <cellStyle name="SAPBEXundefined" xfId="64"/>
    <cellStyle name="Sheet Title" xfId="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Normal="100" workbookViewId="0">
      <selection sqref="A1:B1"/>
    </sheetView>
  </sheetViews>
  <sheetFormatPr defaultRowHeight="15" x14ac:dyDescent="0.25"/>
  <cols>
    <col min="1" max="1" width="22.85546875" customWidth="1"/>
    <col min="2" max="2" width="53.85546875" bestFit="1" customWidth="1"/>
    <col min="3" max="6" width="13.28515625" customWidth="1"/>
  </cols>
  <sheetData>
    <row r="1" spans="1:6" s="4" customFormat="1" ht="14.45" customHeight="1" x14ac:dyDescent="0.25">
      <c r="A1" s="41" t="s">
        <v>32</v>
      </c>
      <c r="B1" s="41"/>
    </row>
    <row r="2" spans="1:6" s="4" customFormat="1" ht="12" customHeight="1" x14ac:dyDescent="0.25">
      <c r="A2" s="12"/>
      <c r="B2" s="12"/>
    </row>
    <row r="3" spans="1:6" ht="23.25" x14ac:dyDescent="0.35">
      <c r="A3" s="40" t="s">
        <v>25</v>
      </c>
      <c r="B3" s="40"/>
      <c r="C3" s="40"/>
      <c r="D3" s="40"/>
      <c r="E3" s="40"/>
      <c r="F3" s="40"/>
    </row>
    <row r="4" spans="1:6" ht="13.5" customHeight="1" x14ac:dyDescent="0.35">
      <c r="A4" s="1"/>
      <c r="B4" s="1"/>
      <c r="C4" s="1"/>
      <c r="D4" s="20"/>
      <c r="E4" s="20"/>
      <c r="F4" s="1"/>
    </row>
    <row r="5" spans="1:6" x14ac:dyDescent="0.25">
      <c r="C5" s="9"/>
      <c r="D5" s="23"/>
      <c r="E5" s="23"/>
      <c r="F5" s="9"/>
    </row>
    <row r="6" spans="1:6" s="4" customFormat="1" ht="42" x14ac:dyDescent="0.25">
      <c r="A6" s="3" t="s">
        <v>0</v>
      </c>
      <c r="B6" s="3" t="s">
        <v>0</v>
      </c>
      <c r="C6" s="34" t="s">
        <v>42</v>
      </c>
      <c r="D6" s="34" t="s">
        <v>43</v>
      </c>
      <c r="E6" s="32" t="s">
        <v>44</v>
      </c>
      <c r="F6" s="33" t="s">
        <v>37</v>
      </c>
    </row>
    <row r="7" spans="1:6" s="4" customFormat="1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s="4" customFormat="1" x14ac:dyDescent="0.25">
      <c r="A8" s="11" t="s">
        <v>1</v>
      </c>
      <c r="B8" s="10" t="s">
        <v>2</v>
      </c>
      <c r="C8" s="21">
        <f>C9</f>
        <v>1857371</v>
      </c>
      <c r="D8" s="21">
        <f t="shared" ref="D8:E9" si="0">D9</f>
        <v>0</v>
      </c>
      <c r="E8" s="35">
        <f t="shared" si="0"/>
        <v>771496.70000000007</v>
      </c>
      <c r="F8" s="31">
        <f>E8/C8</f>
        <v>0.41537027335949578</v>
      </c>
    </row>
    <row r="9" spans="1:6" s="4" customFormat="1" x14ac:dyDescent="0.25">
      <c r="A9" s="8" t="s">
        <v>22</v>
      </c>
      <c r="B9" s="7" t="s">
        <v>23</v>
      </c>
      <c r="C9" s="21">
        <f>C10</f>
        <v>1857371</v>
      </c>
      <c r="D9" s="21">
        <f t="shared" si="0"/>
        <v>0</v>
      </c>
      <c r="E9" s="35">
        <f t="shared" si="0"/>
        <v>771496.70000000007</v>
      </c>
      <c r="F9" s="31">
        <f t="shared" ref="F9:F51" si="1">E9/C9</f>
        <v>0.41537027335949578</v>
      </c>
    </row>
    <row r="10" spans="1:6" s="2" customFormat="1" x14ac:dyDescent="0.25">
      <c r="A10" s="6" t="s">
        <v>19</v>
      </c>
      <c r="B10" s="5" t="s">
        <v>20</v>
      </c>
      <c r="C10" s="21">
        <f>+C11+C20+C43+C52</f>
        <v>1857371</v>
      </c>
      <c r="D10" s="21">
        <f t="shared" ref="D10:E10" si="2">+D11+D20+D43+D52</f>
        <v>0</v>
      </c>
      <c r="E10" s="35">
        <f t="shared" si="2"/>
        <v>771496.70000000007</v>
      </c>
      <c r="F10" s="31">
        <f t="shared" si="1"/>
        <v>0.41537027335949578</v>
      </c>
    </row>
    <row r="11" spans="1:6" x14ac:dyDescent="0.25">
      <c r="A11" s="27" t="s">
        <v>38</v>
      </c>
      <c r="B11" s="28" t="s">
        <v>24</v>
      </c>
      <c r="C11" s="22">
        <f>C12</f>
        <v>1662884</v>
      </c>
      <c r="D11" s="22">
        <f t="shared" ref="D11:E12" si="3">D12</f>
        <v>0</v>
      </c>
      <c r="E11" s="36">
        <f t="shared" si="3"/>
        <v>718639.3</v>
      </c>
      <c r="F11" s="31">
        <f t="shared" si="1"/>
        <v>0.4321644203684683</v>
      </c>
    </row>
    <row r="12" spans="1:6" x14ac:dyDescent="0.25">
      <c r="A12" s="16" t="s">
        <v>17</v>
      </c>
      <c r="B12" s="15" t="s">
        <v>18</v>
      </c>
      <c r="C12" s="14">
        <f>C13</f>
        <v>1662884</v>
      </c>
      <c r="D12" s="25">
        <f t="shared" si="3"/>
        <v>0</v>
      </c>
      <c r="E12" s="37">
        <f t="shared" si="3"/>
        <v>718639.3</v>
      </c>
      <c r="F12" s="31">
        <f t="shared" si="1"/>
        <v>0.4321644203684683</v>
      </c>
    </row>
    <row r="13" spans="1:6" x14ac:dyDescent="0.25">
      <c r="A13" s="29" t="s">
        <v>26</v>
      </c>
      <c r="B13" s="28" t="s">
        <v>27</v>
      </c>
      <c r="C13" s="14">
        <f>C14+C18</f>
        <v>1662884</v>
      </c>
      <c r="D13" s="25">
        <f t="shared" ref="D13:E13" si="4">D14+D18</f>
        <v>0</v>
      </c>
      <c r="E13" s="37">
        <f t="shared" si="4"/>
        <v>718639.3</v>
      </c>
      <c r="F13" s="31">
        <f t="shared" si="1"/>
        <v>0.4321644203684683</v>
      </c>
    </row>
    <row r="14" spans="1:6" x14ac:dyDescent="0.25">
      <c r="A14" s="18" t="s">
        <v>3</v>
      </c>
      <c r="B14" s="15" t="s">
        <v>4</v>
      </c>
      <c r="C14" s="14">
        <f>+C15+C16+C17</f>
        <v>1643763</v>
      </c>
      <c r="D14" s="25">
        <f t="shared" ref="D14:E14" si="5">+D15+D16+D17</f>
        <v>0</v>
      </c>
      <c r="E14" s="37">
        <f t="shared" si="5"/>
        <v>714093.2300000001</v>
      </c>
      <c r="F14" s="31">
        <f t="shared" si="1"/>
        <v>0.43442590568105016</v>
      </c>
    </row>
    <row r="15" spans="1:6" x14ac:dyDescent="0.25">
      <c r="A15" s="19" t="s">
        <v>7</v>
      </c>
      <c r="B15" s="15" t="s">
        <v>8</v>
      </c>
      <c r="C15" s="24">
        <v>1428441</v>
      </c>
      <c r="D15" s="24"/>
      <c r="E15" s="38">
        <v>674660.03</v>
      </c>
      <c r="F15" s="31">
        <f t="shared" si="1"/>
        <v>0.47230514245950656</v>
      </c>
    </row>
    <row r="16" spans="1:6" x14ac:dyDescent="0.25">
      <c r="A16" s="19" t="s">
        <v>5</v>
      </c>
      <c r="B16" s="15" t="s">
        <v>6</v>
      </c>
      <c r="C16" s="24">
        <v>213538</v>
      </c>
      <c r="D16" s="24"/>
      <c r="E16" s="38">
        <v>39072.78</v>
      </c>
      <c r="F16" s="31">
        <f t="shared" si="1"/>
        <v>0.18297811162416056</v>
      </c>
    </row>
    <row r="17" spans="1:6" x14ac:dyDescent="0.25">
      <c r="A17" s="19" t="s">
        <v>9</v>
      </c>
      <c r="B17" s="15" t="s">
        <v>10</v>
      </c>
      <c r="C17" s="24">
        <v>1784</v>
      </c>
      <c r="D17" s="24"/>
      <c r="E17" s="38">
        <v>360.42</v>
      </c>
      <c r="F17" s="31">
        <f t="shared" si="1"/>
        <v>0.20202914798206278</v>
      </c>
    </row>
    <row r="18" spans="1:6" x14ac:dyDescent="0.25">
      <c r="A18" s="18" t="s">
        <v>13</v>
      </c>
      <c r="B18" s="15" t="s">
        <v>14</v>
      </c>
      <c r="C18" s="25">
        <f t="shared" ref="C18:E18" si="6">+C19</f>
        <v>19121</v>
      </c>
      <c r="D18" s="25">
        <f t="shared" si="6"/>
        <v>0</v>
      </c>
      <c r="E18" s="37">
        <f t="shared" si="6"/>
        <v>4546.07</v>
      </c>
      <c r="F18" s="31">
        <f t="shared" si="1"/>
        <v>0.23775273259766747</v>
      </c>
    </row>
    <row r="19" spans="1:6" x14ac:dyDescent="0.25">
      <c r="A19" s="19" t="s">
        <v>15</v>
      </c>
      <c r="B19" s="15" t="s">
        <v>16</v>
      </c>
      <c r="C19" s="24">
        <v>19121</v>
      </c>
      <c r="D19" s="24"/>
      <c r="E19" s="38">
        <v>4546.07</v>
      </c>
      <c r="F19" s="31">
        <f t="shared" si="1"/>
        <v>0.23775273259766747</v>
      </c>
    </row>
    <row r="20" spans="1:6" x14ac:dyDescent="0.25">
      <c r="A20" s="27" t="s">
        <v>39</v>
      </c>
      <c r="B20" s="28" t="s">
        <v>33</v>
      </c>
      <c r="C20" s="22">
        <f>C21</f>
        <v>136695</v>
      </c>
      <c r="D20" s="22">
        <f t="shared" ref="D20:E20" si="7">D21</f>
        <v>0</v>
      </c>
      <c r="E20" s="36">
        <f t="shared" si="7"/>
        <v>28707.770000000004</v>
      </c>
      <c r="F20" s="31">
        <f t="shared" si="1"/>
        <v>0.21001331431288639</v>
      </c>
    </row>
    <row r="21" spans="1:6" x14ac:dyDescent="0.25">
      <c r="A21" s="16" t="s">
        <v>17</v>
      </c>
      <c r="B21" s="15" t="s">
        <v>18</v>
      </c>
      <c r="C21" s="14">
        <f t="shared" ref="C21" si="8">+C22+C30+C35</f>
        <v>136695</v>
      </c>
      <c r="D21" s="25">
        <f t="shared" ref="D21:E21" si="9">+D22+D30+D35</f>
        <v>0</v>
      </c>
      <c r="E21" s="37">
        <f t="shared" si="9"/>
        <v>28707.770000000004</v>
      </c>
      <c r="F21" s="31">
        <f t="shared" si="1"/>
        <v>0.21001331431288639</v>
      </c>
    </row>
    <row r="22" spans="1:6" x14ac:dyDescent="0.25">
      <c r="A22" s="29" t="s">
        <v>7</v>
      </c>
      <c r="B22" s="28" t="s">
        <v>31</v>
      </c>
      <c r="C22" s="22">
        <f t="shared" ref="C22" si="10">+C23+C28</f>
        <v>4800</v>
      </c>
      <c r="D22" s="22">
        <f t="shared" ref="D22:E22" si="11">+D23+D28</f>
        <v>0</v>
      </c>
      <c r="E22" s="36">
        <f t="shared" si="11"/>
        <v>56.31</v>
      </c>
      <c r="F22" s="31">
        <f t="shared" si="1"/>
        <v>1.173125E-2</v>
      </c>
    </row>
    <row r="23" spans="1:6" x14ac:dyDescent="0.25">
      <c r="A23" s="18" t="s">
        <v>3</v>
      </c>
      <c r="B23" s="15" t="s">
        <v>4</v>
      </c>
      <c r="C23" s="14">
        <f t="shared" ref="C23" si="12">+C24+C25+C26+C27</f>
        <v>4800</v>
      </c>
      <c r="D23" s="25">
        <f t="shared" ref="D23:E23" si="13">+D24+D25+D26+D27</f>
        <v>0</v>
      </c>
      <c r="E23" s="37">
        <f t="shared" si="13"/>
        <v>56.31</v>
      </c>
      <c r="F23" s="31">
        <f t="shared" si="1"/>
        <v>1.173125E-2</v>
      </c>
    </row>
    <row r="24" spans="1:6" x14ac:dyDescent="0.25">
      <c r="A24" s="19" t="s">
        <v>7</v>
      </c>
      <c r="B24" s="15" t="s">
        <v>8</v>
      </c>
      <c r="C24" s="13"/>
      <c r="D24" s="24"/>
      <c r="E24" s="38"/>
      <c r="F24" s="31"/>
    </row>
    <row r="25" spans="1:6" x14ac:dyDescent="0.25">
      <c r="A25" s="19" t="s">
        <v>5</v>
      </c>
      <c r="B25" s="15" t="s">
        <v>6</v>
      </c>
      <c r="C25" s="13">
        <v>4800</v>
      </c>
      <c r="D25" s="24"/>
      <c r="E25" s="38"/>
      <c r="F25" s="31">
        <f t="shared" si="1"/>
        <v>0</v>
      </c>
    </row>
    <row r="26" spans="1:6" x14ac:dyDescent="0.25">
      <c r="A26" s="19" t="s">
        <v>9</v>
      </c>
      <c r="B26" s="15" t="s">
        <v>10</v>
      </c>
      <c r="C26" s="13"/>
      <c r="D26" s="24"/>
      <c r="E26" s="38">
        <v>56.31</v>
      </c>
      <c r="F26" s="31"/>
    </row>
    <row r="27" spans="1:6" x14ac:dyDescent="0.25">
      <c r="A27" s="19" t="s">
        <v>11</v>
      </c>
      <c r="B27" s="15" t="s">
        <v>12</v>
      </c>
      <c r="C27" s="13"/>
      <c r="D27" s="24"/>
      <c r="E27" s="38"/>
      <c r="F27" s="31"/>
    </row>
    <row r="28" spans="1:6" x14ac:dyDescent="0.25">
      <c r="A28" s="18" t="s">
        <v>13</v>
      </c>
      <c r="B28" s="15" t="s">
        <v>14</v>
      </c>
      <c r="C28" s="14"/>
      <c r="D28" s="25"/>
      <c r="E28" s="37"/>
      <c r="F28" s="31"/>
    </row>
    <row r="29" spans="1:6" x14ac:dyDescent="0.25">
      <c r="A29" s="19" t="s">
        <v>15</v>
      </c>
      <c r="B29" s="15" t="s">
        <v>16</v>
      </c>
      <c r="C29" s="13"/>
      <c r="D29" s="24"/>
      <c r="E29" s="38"/>
      <c r="F29" s="31"/>
    </row>
    <row r="30" spans="1:6" x14ac:dyDescent="0.25">
      <c r="A30" s="17" t="s">
        <v>21</v>
      </c>
      <c r="B30" s="15" t="s">
        <v>28</v>
      </c>
      <c r="C30" s="14"/>
      <c r="D30" s="25"/>
      <c r="E30" s="37"/>
      <c r="F30" s="31"/>
    </row>
    <row r="31" spans="1:6" x14ac:dyDescent="0.25">
      <c r="A31" s="18" t="s">
        <v>3</v>
      </c>
      <c r="B31" s="15" t="s">
        <v>4</v>
      </c>
      <c r="C31" s="14"/>
      <c r="D31" s="25"/>
      <c r="E31" s="37"/>
      <c r="F31" s="31"/>
    </row>
    <row r="32" spans="1:6" x14ac:dyDescent="0.25">
      <c r="A32" s="19" t="s">
        <v>5</v>
      </c>
      <c r="B32" s="15" t="s">
        <v>6</v>
      </c>
      <c r="C32" s="13"/>
      <c r="D32" s="24"/>
      <c r="E32" s="38"/>
      <c r="F32" s="31"/>
    </row>
    <row r="33" spans="1:6" x14ac:dyDescent="0.25">
      <c r="A33" s="18" t="s">
        <v>13</v>
      </c>
      <c r="B33" s="15" t="s">
        <v>14</v>
      </c>
      <c r="C33" s="14"/>
      <c r="D33" s="25"/>
      <c r="E33" s="37"/>
      <c r="F33" s="31"/>
    </row>
    <row r="34" spans="1:6" x14ac:dyDescent="0.25">
      <c r="A34" s="19" t="s">
        <v>15</v>
      </c>
      <c r="B34" s="15" t="s">
        <v>16</v>
      </c>
      <c r="C34" s="13"/>
      <c r="D34" s="24"/>
      <c r="E34" s="38"/>
      <c r="F34" s="31"/>
    </row>
    <row r="35" spans="1:6" x14ac:dyDescent="0.25">
      <c r="A35" s="29" t="s">
        <v>29</v>
      </c>
      <c r="B35" s="28" t="s">
        <v>30</v>
      </c>
      <c r="C35" s="22">
        <f>C36+C41</f>
        <v>131895</v>
      </c>
      <c r="D35" s="22">
        <f t="shared" ref="D35:E35" si="14">D36+D41</f>
        <v>0</v>
      </c>
      <c r="E35" s="36">
        <f t="shared" si="14"/>
        <v>28651.460000000003</v>
      </c>
      <c r="F35" s="31">
        <f t="shared" si="1"/>
        <v>0.2172293111945108</v>
      </c>
    </row>
    <row r="36" spans="1:6" x14ac:dyDescent="0.25">
      <c r="A36" s="18" t="s">
        <v>3</v>
      </c>
      <c r="B36" s="15" t="s">
        <v>4</v>
      </c>
      <c r="C36" s="14">
        <f>C37+C38+C39+C40</f>
        <v>126454</v>
      </c>
      <c r="D36" s="25">
        <f t="shared" ref="D36" si="15">D37+D38+D39</f>
        <v>0</v>
      </c>
      <c r="E36" s="37">
        <f>E37+E38+E39+E40</f>
        <v>28241.550000000003</v>
      </c>
      <c r="F36" s="31">
        <f t="shared" si="1"/>
        <v>0.22333457225552378</v>
      </c>
    </row>
    <row r="37" spans="1:6" x14ac:dyDescent="0.25">
      <c r="A37" s="18">
        <v>31</v>
      </c>
      <c r="B37" s="15" t="s">
        <v>8</v>
      </c>
      <c r="C37" s="26">
        <v>79634</v>
      </c>
      <c r="D37" s="26"/>
      <c r="E37" s="39">
        <v>18103.490000000002</v>
      </c>
      <c r="F37" s="31">
        <f t="shared" si="1"/>
        <v>0.22733367657030917</v>
      </c>
    </row>
    <row r="38" spans="1:6" x14ac:dyDescent="0.25">
      <c r="A38" s="19" t="s">
        <v>5</v>
      </c>
      <c r="B38" s="15" t="s">
        <v>6</v>
      </c>
      <c r="C38" s="13">
        <v>46820</v>
      </c>
      <c r="D38" s="24"/>
      <c r="E38" s="38">
        <v>10138.06</v>
      </c>
      <c r="F38" s="31">
        <f t="shared" si="1"/>
        <v>0.21653267834258863</v>
      </c>
    </row>
    <row r="39" spans="1:6" x14ac:dyDescent="0.25">
      <c r="A39" s="19" t="s">
        <v>9</v>
      </c>
      <c r="B39" s="15" t="s">
        <v>10</v>
      </c>
      <c r="C39" s="24"/>
      <c r="D39" s="24"/>
      <c r="E39" s="38"/>
      <c r="F39" s="31"/>
    </row>
    <row r="40" spans="1:6" x14ac:dyDescent="0.25">
      <c r="A40" s="19">
        <v>37</v>
      </c>
      <c r="B40" s="15" t="s">
        <v>12</v>
      </c>
      <c r="C40" s="24"/>
      <c r="D40" s="24"/>
      <c r="E40" s="38"/>
      <c r="F40" s="31"/>
    </row>
    <row r="41" spans="1:6" x14ac:dyDescent="0.25">
      <c r="A41" s="18" t="s">
        <v>13</v>
      </c>
      <c r="B41" s="15" t="s">
        <v>14</v>
      </c>
      <c r="C41" s="25">
        <f>C42</f>
        <v>5441</v>
      </c>
      <c r="D41" s="25">
        <f t="shared" ref="D41:E41" si="16">D42</f>
        <v>0</v>
      </c>
      <c r="E41" s="37">
        <f t="shared" si="16"/>
        <v>409.91</v>
      </c>
      <c r="F41" s="31">
        <f t="shared" si="1"/>
        <v>7.5337254181216687E-2</v>
      </c>
    </row>
    <row r="42" spans="1:6" x14ac:dyDescent="0.25">
      <c r="A42" s="19" t="s">
        <v>15</v>
      </c>
      <c r="B42" s="15" t="s">
        <v>16</v>
      </c>
      <c r="C42" s="24">
        <v>5441</v>
      </c>
      <c r="D42" s="24"/>
      <c r="E42" s="38">
        <v>409.91</v>
      </c>
      <c r="F42" s="31">
        <f t="shared" si="1"/>
        <v>7.5337254181216687E-2</v>
      </c>
    </row>
    <row r="43" spans="1:6" x14ac:dyDescent="0.25">
      <c r="A43" s="27" t="s">
        <v>40</v>
      </c>
      <c r="B43" s="28" t="s">
        <v>35</v>
      </c>
      <c r="C43" s="22">
        <f>C44</f>
        <v>57792</v>
      </c>
      <c r="D43" s="22">
        <f t="shared" ref="D43:E43" si="17">D44</f>
        <v>0</v>
      </c>
      <c r="E43" s="36">
        <f t="shared" si="17"/>
        <v>24149.629999999997</v>
      </c>
      <c r="F43" s="31">
        <f t="shared" si="1"/>
        <v>0.41787150470653373</v>
      </c>
    </row>
    <row r="44" spans="1:6" x14ac:dyDescent="0.25">
      <c r="A44" s="16" t="s">
        <v>17</v>
      </c>
      <c r="B44" s="15" t="s">
        <v>18</v>
      </c>
      <c r="C44" s="25">
        <f t="shared" ref="C44:E44" si="18">+C45+C53+C58</f>
        <v>57792</v>
      </c>
      <c r="D44" s="25">
        <f t="shared" si="18"/>
        <v>0</v>
      </c>
      <c r="E44" s="37">
        <f t="shared" si="18"/>
        <v>24149.629999999997</v>
      </c>
      <c r="F44" s="31">
        <f t="shared" si="1"/>
        <v>0.41787150470653373</v>
      </c>
    </row>
    <row r="45" spans="1:6" x14ac:dyDescent="0.25">
      <c r="A45" s="29">
        <v>581</v>
      </c>
      <c r="B45" s="28" t="s">
        <v>36</v>
      </c>
      <c r="C45" s="25">
        <f t="shared" ref="C45:D45" si="19">+C46+C51</f>
        <v>57792</v>
      </c>
      <c r="D45" s="25">
        <f t="shared" si="19"/>
        <v>0</v>
      </c>
      <c r="E45" s="37">
        <f>+E46+E50</f>
        <v>24149.629999999997</v>
      </c>
      <c r="F45" s="31">
        <f t="shared" si="1"/>
        <v>0.41787150470653373</v>
      </c>
    </row>
    <row r="46" spans="1:6" x14ac:dyDescent="0.25">
      <c r="A46" s="18" t="s">
        <v>3</v>
      </c>
      <c r="B46" s="15" t="s">
        <v>4</v>
      </c>
      <c r="C46" s="25">
        <f>C47+C48+C49</f>
        <v>50192</v>
      </c>
      <c r="D46" s="25">
        <f t="shared" ref="D46:E46" si="20">D47+D48+D49</f>
        <v>0</v>
      </c>
      <c r="E46" s="37">
        <f t="shared" si="20"/>
        <v>15483.05</v>
      </c>
      <c r="F46" s="31">
        <f t="shared" si="1"/>
        <v>0.30847645043034744</v>
      </c>
    </row>
    <row r="47" spans="1:6" x14ac:dyDescent="0.25">
      <c r="A47" s="19" t="s">
        <v>7</v>
      </c>
      <c r="B47" s="15" t="s">
        <v>8</v>
      </c>
      <c r="C47" s="24"/>
      <c r="D47" s="24"/>
      <c r="E47" s="38"/>
      <c r="F47" s="31"/>
    </row>
    <row r="48" spans="1:6" x14ac:dyDescent="0.25">
      <c r="A48" s="19">
        <v>32</v>
      </c>
      <c r="B48" s="15" t="s">
        <v>6</v>
      </c>
      <c r="C48" s="24">
        <v>50192</v>
      </c>
      <c r="D48" s="24"/>
      <c r="E48" s="38">
        <v>15483.05</v>
      </c>
      <c r="F48" s="31">
        <f t="shared" si="1"/>
        <v>0.30847645043034744</v>
      </c>
    </row>
    <row r="49" spans="1:6" x14ac:dyDescent="0.25">
      <c r="A49" s="19">
        <v>34</v>
      </c>
      <c r="B49" s="15" t="s">
        <v>10</v>
      </c>
      <c r="C49" s="24"/>
      <c r="D49" s="24"/>
      <c r="E49" s="38"/>
      <c r="F49" s="31"/>
    </row>
    <row r="50" spans="1:6" x14ac:dyDescent="0.25">
      <c r="A50" s="18" t="s">
        <v>13</v>
      </c>
      <c r="B50" s="15" t="s">
        <v>14</v>
      </c>
      <c r="C50" s="25">
        <f>C51</f>
        <v>7600</v>
      </c>
      <c r="D50" s="25">
        <f t="shared" ref="D50:E50" si="21">D51</f>
        <v>0</v>
      </c>
      <c r="E50" s="37">
        <f t="shared" si="21"/>
        <v>8666.58</v>
      </c>
      <c r="F50" s="31">
        <f t="shared" si="1"/>
        <v>1.1403394736842105</v>
      </c>
    </row>
    <row r="51" spans="1:6" x14ac:dyDescent="0.25">
      <c r="A51" s="19" t="s">
        <v>15</v>
      </c>
      <c r="B51" s="15" t="s">
        <v>16</v>
      </c>
      <c r="C51" s="24">
        <v>7600</v>
      </c>
      <c r="D51" s="24"/>
      <c r="E51" s="38">
        <v>8666.58</v>
      </c>
      <c r="F51" s="31">
        <f t="shared" si="1"/>
        <v>1.1403394736842105</v>
      </c>
    </row>
    <row r="52" spans="1:6" x14ac:dyDescent="0.25">
      <c r="A52" s="27" t="s">
        <v>41</v>
      </c>
      <c r="B52" s="28" t="s">
        <v>34</v>
      </c>
      <c r="C52" s="22">
        <f>C53</f>
        <v>0</v>
      </c>
      <c r="D52" s="22">
        <f t="shared" ref="D52:E53" si="22">D53</f>
        <v>0</v>
      </c>
      <c r="E52" s="36">
        <f t="shared" si="22"/>
        <v>0</v>
      </c>
      <c r="F52" s="31"/>
    </row>
    <row r="53" spans="1:6" x14ac:dyDescent="0.25">
      <c r="A53" s="16" t="s">
        <v>17</v>
      </c>
      <c r="B53" s="15" t="s">
        <v>18</v>
      </c>
      <c r="C53" s="14">
        <f>C54</f>
        <v>0</v>
      </c>
      <c r="D53" s="25">
        <f t="shared" si="22"/>
        <v>0</v>
      </c>
      <c r="E53" s="37">
        <f t="shared" si="22"/>
        <v>0</v>
      </c>
      <c r="F53" s="31"/>
    </row>
    <row r="54" spans="1:6" x14ac:dyDescent="0.25">
      <c r="A54" s="17" t="s">
        <v>26</v>
      </c>
      <c r="B54" s="15" t="s">
        <v>27</v>
      </c>
      <c r="C54" s="14">
        <f>+C55+C59</f>
        <v>0</v>
      </c>
      <c r="D54" s="25">
        <f>+D55+D59</f>
        <v>0</v>
      </c>
      <c r="E54" s="37">
        <f>+E55+E59</f>
        <v>0</v>
      </c>
      <c r="F54" s="31"/>
    </row>
    <row r="55" spans="1:6" x14ac:dyDescent="0.25">
      <c r="A55" s="18" t="s">
        <v>3</v>
      </c>
      <c r="B55" s="15" t="s">
        <v>4</v>
      </c>
      <c r="C55" s="14">
        <f>+C57+C58</f>
        <v>0</v>
      </c>
      <c r="D55" s="25">
        <f>D56+D57+D58</f>
        <v>0</v>
      </c>
      <c r="E55" s="37">
        <f t="shared" ref="E55" si="23">E56+E57+E58</f>
        <v>0</v>
      </c>
      <c r="F55" s="31"/>
    </row>
    <row r="56" spans="1:6" x14ac:dyDescent="0.25">
      <c r="A56" s="18">
        <v>31</v>
      </c>
      <c r="B56" s="15" t="s">
        <v>8</v>
      </c>
      <c r="C56" s="26"/>
      <c r="D56" s="26"/>
      <c r="E56" s="39"/>
      <c r="F56" s="31"/>
    </row>
    <row r="57" spans="1:6" x14ac:dyDescent="0.25">
      <c r="A57" s="19" t="s">
        <v>5</v>
      </c>
      <c r="B57" s="15" t="s">
        <v>6</v>
      </c>
      <c r="C57" s="13"/>
      <c r="D57" s="24"/>
      <c r="E57" s="38"/>
      <c r="F57" s="31"/>
    </row>
    <row r="58" spans="1:6" x14ac:dyDescent="0.25">
      <c r="A58" s="19" t="s">
        <v>9</v>
      </c>
      <c r="B58" s="15" t="s">
        <v>10</v>
      </c>
      <c r="C58" s="13"/>
      <c r="D58" s="24"/>
      <c r="E58" s="38"/>
      <c r="F58" s="31"/>
    </row>
    <row r="59" spans="1:6" x14ac:dyDescent="0.25">
      <c r="A59" s="18" t="s">
        <v>13</v>
      </c>
      <c r="B59" s="15" t="s">
        <v>14</v>
      </c>
      <c r="C59" s="14">
        <f t="shared" ref="C59:E59" si="24">+C60</f>
        <v>0</v>
      </c>
      <c r="D59" s="25">
        <f t="shared" si="24"/>
        <v>0</v>
      </c>
      <c r="E59" s="37">
        <f t="shared" si="24"/>
        <v>0</v>
      </c>
      <c r="F59" s="31"/>
    </row>
    <row r="60" spans="1:6" x14ac:dyDescent="0.25">
      <c r="A60" s="19" t="s">
        <v>15</v>
      </c>
      <c r="B60" s="15" t="s">
        <v>16</v>
      </c>
      <c r="C60" s="13"/>
      <c r="D60" s="24"/>
      <c r="E60" s="38"/>
      <c r="F60" s="31"/>
    </row>
  </sheetData>
  <mergeCells count="2">
    <mergeCell ref="A3:F3"/>
    <mergeCell ref="A1:B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Institut za filozofiju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Ivanka Drmić</cp:lastModifiedBy>
  <cp:lastPrinted>2024-07-17T10:26:06Z</cp:lastPrinted>
  <dcterms:created xsi:type="dcterms:W3CDTF">2022-09-23T10:37:40Z</dcterms:created>
  <dcterms:modified xsi:type="dcterms:W3CDTF">2025-07-27T18:13:30Z</dcterms:modified>
</cp:coreProperties>
</file>